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4175" windowHeight="7365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комісія'!$B$1:$K$29</definedName>
  </definedNames>
  <calcPr calcId="125725"/>
</workbook>
</file>

<file path=xl/calcChain.xml><?xml version="1.0" encoding="utf-8"?>
<calcChain xmlns="http://schemas.openxmlformats.org/spreadsheetml/2006/main">
  <c r="J17" i="2"/>
  <c r="J16"/>
  <c r="J15"/>
  <c r="J14"/>
  <c r="J13"/>
  <c r="J11"/>
  <c r="J10"/>
  <c r="J8"/>
  <c r="J6"/>
  <c r="K24"/>
  <c r="E8"/>
  <c r="F8" s="1"/>
  <c r="F17"/>
  <c r="F16"/>
  <c r="E11"/>
  <c r="F11" s="1"/>
  <c r="F10"/>
  <c r="E10" s="1"/>
  <c r="F15"/>
  <c r="F14"/>
  <c r="F13"/>
  <c r="F6"/>
</calcChain>
</file>

<file path=xl/sharedStrings.xml><?xml version="1.0" encoding="utf-8"?>
<sst xmlns="http://schemas.openxmlformats.org/spreadsheetml/2006/main" count="60" uniqueCount="56">
  <si>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</si>
  <si>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</si>
  <si>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</si>
  <si>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</si>
  <si>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Листи, дата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</si>
  <si>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</si>
  <si>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</si>
  <si>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2</t>
  </si>
  <si>
    <t>3</t>
  </si>
  <si>
    <t>5</t>
  </si>
  <si>
    <t>І</t>
  </si>
  <si>
    <t xml:space="preserve">Пропозиції по внесенню змін до бюджету </t>
  </si>
  <si>
    <t>ІІ</t>
  </si>
  <si>
    <t>4</t>
  </si>
  <si>
    <t>1</t>
  </si>
  <si>
    <t>Субвенція з державного бюджету місцевим бюджетам на  здійснення  заходів щодо  соціально-  економічного  розвитку  окремих територій</t>
  </si>
  <si>
    <t xml:space="preserve">Зміни </t>
  </si>
  <si>
    <t>Фінуправління</t>
  </si>
  <si>
    <t>Співфінансування 3%  до Субвенції  соц.-економ.розвитку</t>
  </si>
  <si>
    <t>Пологовий будинок</t>
  </si>
  <si>
    <t>Лист  газети "Вісті" від 23.11.18 №43</t>
  </si>
  <si>
    <t>Кошти на зарплату та  погашення боргів</t>
  </si>
  <si>
    <t>Лист Деп.фінансів від 21.11.18 № 06-14/405                                Розпорядження міського голови від 23.11.18 № 284</t>
  </si>
  <si>
    <t xml:space="preserve">Зменшення державної субвенції  на надання пільг та житлових субсидій на оплату  електроенергії, природного газу, послуг -тепло і -водо постачання і водовідведення, квартирної плати ( утримання буд…), управління багатоквартирним будинком, вивезення побутового сміття та рідких нечистот  </t>
  </si>
  <si>
    <t>Лист УПСЗН від 27.11.18 № 01-16/05/5777</t>
  </si>
  <si>
    <t xml:space="preserve">Перерозподіл між КПКВ на надання соціальних гарантій особам, які надають соціальні послуги </t>
  </si>
  <si>
    <t>( +-) 4 000</t>
  </si>
  <si>
    <t>Розпорядження КМУ  від 07.11.18 № 867-р  Повідомлення  держказнач.служби від 22.11.18/ № 81                   Розпорядження міського голови від 26.11.18 № 289</t>
  </si>
  <si>
    <t>6</t>
  </si>
  <si>
    <t xml:space="preserve">Лист Територіального центру від 27.11.18 </t>
  </si>
  <si>
    <t>Перерозподіл коштів  між КЕКВ по поточним видаткам та невикористані кошти  по капремонту входів - на зарплату ( індексація і дефіренціація соцпрацівникам)</t>
  </si>
  <si>
    <t>( +-)130 000</t>
  </si>
  <si>
    <t>7</t>
  </si>
  <si>
    <t>Лист  виконкому від 29.11.18 № 70</t>
  </si>
  <si>
    <t>( +-)20 600</t>
  </si>
  <si>
    <t xml:space="preserve">Пропозиції по внесенню змін до бюджету міста на 46 позачергову сесію Ніжинської міської ради VІІ скликання від  30 листопада 2018 р. </t>
  </si>
  <si>
    <r>
      <t xml:space="preserve">На поточний ремонт блоку В- 85 000 грн; </t>
    </r>
    <r>
      <rPr>
        <sz val="24"/>
        <color theme="1"/>
        <rFont val="Times New Roman"/>
        <family val="1"/>
        <charset val="204"/>
      </rPr>
      <t>поточний  ремонт каналізації  підвального приміщення блоку В- 83 522 грн.</t>
    </r>
    <r>
      <rPr>
        <b/>
        <sz val="24"/>
        <color theme="1"/>
        <rFont val="Times New Roman"/>
        <family val="1"/>
        <charset val="204"/>
      </rPr>
      <t xml:space="preserve">; придбання електроматеріалів - </t>
    </r>
    <r>
      <rPr>
        <sz val="24"/>
        <color theme="1"/>
        <rFont val="Times New Roman"/>
        <family val="1"/>
        <charset val="204"/>
      </rPr>
      <t xml:space="preserve"> 55 000 грн</t>
    </r>
    <r>
      <rPr>
        <b/>
        <sz val="24"/>
        <color theme="1"/>
        <rFont val="Times New Roman"/>
        <family val="1"/>
        <charset val="204"/>
      </rPr>
      <t>.(20 000 грн.</t>
    </r>
    <r>
      <rPr>
        <sz val="24"/>
        <color theme="1"/>
        <rFont val="Times New Roman"/>
        <family val="1"/>
        <charset val="204"/>
      </rPr>
      <t>)</t>
    </r>
    <r>
      <rPr>
        <b/>
        <sz val="24"/>
        <color theme="1"/>
        <rFont val="Times New Roman"/>
        <family val="1"/>
        <charset val="204"/>
      </rPr>
      <t>; Капремонт вхідного вузла та коридору І поверху блоку Б- 280 000</t>
    </r>
  </si>
  <si>
    <t>Лист УЖКГ та Б від 28.11.18 № 01-14/1586</t>
  </si>
  <si>
    <t>Зняти: програма "Розробка схем та проект.ріш…." - 100 000; юридична програма - 156 000;  програма охорони життя  людей на водних об"єктах - 10 960;  прибудова  спортзалу до ЗОШ №6 , в т.ч. ПВР- 20 000</t>
  </si>
  <si>
    <t xml:space="preserve">Зняття невикористаних лімітів  по теплопостачанню </t>
  </si>
  <si>
    <t>Зміни за рахунок міжбюджетних трансфертів міського бюджету</t>
  </si>
  <si>
    <t>Зміни за рахунок міжбюджетних трансфертів Кунашівського сільського бюджету</t>
  </si>
  <si>
    <t>Розпорядження КМУ  від 07.11.18 № 867-р  Повідомлення  держказнач.служби від 22.11.18/ № 81                   Розпорядження міського голови від 28.11.18 № 293</t>
  </si>
  <si>
    <r>
      <t xml:space="preserve">Субвенція з державного бюджету місцевим бюджетам на  здійснення  заходів щодо  соціально-  економічного  розвитку  окремих територій - </t>
    </r>
    <r>
      <rPr>
        <b/>
        <u/>
        <sz val="22"/>
        <color theme="1"/>
        <rFont val="Times New Roman"/>
        <family val="1"/>
        <charset val="204"/>
      </rPr>
      <t>99 802 грн.</t>
    </r>
    <r>
      <rPr>
        <b/>
        <sz val="22"/>
        <color theme="1"/>
        <rFont val="Times New Roman"/>
        <family val="1"/>
        <charset val="204"/>
      </rPr>
      <t xml:space="preserve">                                                         та співфінансування ( в межах  Кунашівського  сільського бюджету) - </t>
    </r>
    <r>
      <rPr>
        <b/>
        <u/>
        <sz val="22"/>
        <color theme="1"/>
        <rFont val="Times New Roman"/>
        <family val="1"/>
        <charset val="204"/>
      </rPr>
      <t>999 грн.</t>
    </r>
  </si>
  <si>
    <t xml:space="preserve">Пропозиції комісії з питань соціально- економічного розвитку міста,  підприємницької діяльності, дерегуляції, фінансів та бюджету                       (Мамедов В.Х) від 29.11.18 р. та включені до проекту рішення </t>
  </si>
  <si>
    <t>Лист Упр. Освіти від 28.11.18 № 01-10/2103</t>
  </si>
  <si>
    <t>Перерозподіл  в межах КПКВ  поточні видатки,  в т.ч. на заробітну плату - старості  до кінця року  з 19.11.18  ( Кунашівка)</t>
  </si>
  <si>
    <t>Компенсація за  пільгове перевезення автотранспортом</t>
  </si>
  <si>
    <t xml:space="preserve"> Дотація НТБ "Ніжинське телебачення"</t>
  </si>
  <si>
    <t>бюджетна комісія 30.11.18</t>
  </si>
  <si>
    <t>На сесії  - за рахунок внесення змін до доходної частини бюджету</t>
  </si>
  <si>
    <t xml:space="preserve">Монтування  і обслуговування  вуличного освівтлення </t>
  </si>
  <si>
    <t>Зміни в програми допризовної підготовки.. - 330 000 грн., розвитку цівільного захисту - 330 000 грн.</t>
  </si>
  <si>
    <t>Ліквідація стихійних сміттєзвалищ        ( ТПВ)</t>
  </si>
  <si>
    <t>Всього</t>
  </si>
  <si>
    <t xml:space="preserve">Пропозиції комісії з питань соціально- економічного розвитку міста,  підприємницької діяльності, дерегуляції, фінансів та бюджету                       (Мамедов В.Х) від 30.11.18 р. та включені в рішення 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</si>
</sst>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2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>
      <alignment vertical="top"/>
    </xf>
    <xf numFmtId="0" fontId="3" fillId="0" borderId="0"/>
  </cellStyleXfs>
  <cellXfs count="56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Fill="1"/>
    <xf numFmtId="49" fontId="6" fillId="0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0" fillId="0" borderId="0" xfId="0" applyFont="1"/>
    <xf numFmtId="0" fontId="7" fillId="0" borderId="2" xfId="0" applyFont="1" applyBorder="1" applyAlignment="1">
      <alignment horizontal="center" vertical="center" wrapText="1"/>
    </xf>
    <xf numFmtId="0" fontId="14" fillId="0" borderId="0" xfId="0" applyFont="1"/>
    <xf numFmtId="3" fontId="11" fillId="0" borderId="2" xfId="0" applyNumberFormat="1" applyFont="1" applyBorder="1" applyAlignment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justify"/>
    </xf>
    <xf numFmtId="0" fontId="6" fillId="0" borderId="2" xfId="0" applyFont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49" fontId="6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Border="1"/>
    <xf numFmtId="0" fontId="11" fillId="0" borderId="2" xfId="0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/>
    <xf numFmtId="0" fontId="7" fillId="0" borderId="2" xfId="0" applyFont="1" applyBorder="1" applyAlignment="1">
      <alignment vertical="center" wrapText="1"/>
    </xf>
    <xf numFmtId="3" fontId="9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3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" fillId="0" borderId="2" xfId="0" applyFont="1" applyBorder="1" applyAlignment="1"/>
    <xf numFmtId="0" fontId="18" fillId="0" borderId="2" xfId="0" applyFont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</cellXfs>
  <cellStyles count="3">
    <cellStyle name="Звичайний_Додаток _ 3 зм_ни 4575" xfId="1"/>
    <cellStyle name="Обычный" xfId="0" builtinId="0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view="pageBreakPreview" topLeftCell="B16" zoomScale="40" zoomScaleSheetLayoutView="40" workbookViewId="0">
      <selection activeCell="B24" sqref="B24:D24"/>
    </sheetView>
  </sheetViews>
  <sheetFormatPr defaultColWidth="8.85546875" defaultRowHeight="15.75"/>
  <cols>
    <col min="1" max="1" width="8.85546875" style="1" hidden="1" customWidth="1"/>
    <col min="2" max="2" width="10.7109375" style="3" customWidth="1"/>
    <col min="3" max="3" width="31" style="1" customWidth="1"/>
    <col min="4" max="4" width="98" style="1" customWidth="1"/>
    <col min="5" max="5" width="31.85546875" style="1" customWidth="1"/>
    <col min="6" max="6" width="32.28515625" style="1" customWidth="1"/>
    <col min="7" max="7" width="22.28515625" style="1" hidden="1" customWidth="1"/>
    <col min="8" max="8" width="23.42578125" style="1" hidden="1" customWidth="1"/>
    <col min="9" max="9" width="22.5703125" style="1" hidden="1" customWidth="1"/>
    <col min="10" max="10" width="31.7109375" style="1" customWidth="1"/>
    <col min="11" max="11" width="35.85546875" style="1" customWidth="1"/>
    <col min="12" max="16384" width="8.85546875" style="1"/>
  </cols>
  <sheetData>
    <row r="1" spans="1:11" s="8" customFormat="1" ht="121.5" customHeight="1">
      <c r="B1" s="51" t="s">
        <v>35</v>
      </c>
      <c r="C1" s="51"/>
      <c r="D1" s="51"/>
      <c r="E1" s="51"/>
      <c r="F1" s="51"/>
      <c r="G1" s="51"/>
      <c r="H1" s="51"/>
      <c r="I1" s="51"/>
      <c r="J1" s="51"/>
      <c r="K1" s="51"/>
    </row>
    <row r="2" spans="1:11" s="2" customFormat="1" ht="409.5" customHeight="1">
      <c r="B2" s="9" t="s">
        <v>0</v>
      </c>
      <c r="C2" s="27" t="s">
        <v>4</v>
      </c>
      <c r="D2" s="27" t="s">
        <v>3</v>
      </c>
      <c r="E2" s="27" t="s">
        <v>6</v>
      </c>
      <c r="F2" s="27" t="s">
        <v>11</v>
      </c>
      <c r="G2" s="7" t="s">
        <v>5</v>
      </c>
      <c r="H2" s="7" t="s">
        <v>1</v>
      </c>
      <c r="I2" s="7" t="s">
        <v>2</v>
      </c>
      <c r="J2" s="31" t="s">
        <v>44</v>
      </c>
      <c r="K2" s="7" t="s">
        <v>55</v>
      </c>
    </row>
    <row r="3" spans="1:11" s="10" customFormat="1" ht="15.75" customHeight="1">
      <c r="B3" s="37">
        <v>1</v>
      </c>
      <c r="C3" s="37">
        <v>2</v>
      </c>
      <c r="D3" s="37">
        <v>3</v>
      </c>
      <c r="E3" s="37">
        <v>4</v>
      </c>
      <c r="F3" s="37">
        <v>5</v>
      </c>
      <c r="G3" s="38">
        <v>6</v>
      </c>
      <c r="H3" s="39">
        <v>7</v>
      </c>
      <c r="I3" s="39">
        <v>8</v>
      </c>
      <c r="J3" s="39">
        <v>6</v>
      </c>
      <c r="K3" s="39">
        <v>7</v>
      </c>
    </row>
    <row r="4" spans="1:11" ht="39.75" customHeight="1">
      <c r="B4" s="52" t="s">
        <v>40</v>
      </c>
      <c r="C4" s="53"/>
      <c r="D4" s="53"/>
      <c r="E4" s="53"/>
      <c r="F4" s="53"/>
      <c r="G4" s="53"/>
      <c r="H4" s="53"/>
      <c r="I4" s="53"/>
      <c r="J4" s="53"/>
      <c r="K4" s="54"/>
    </row>
    <row r="5" spans="1:11" s="2" customFormat="1" ht="253.5" customHeight="1">
      <c r="B5" s="4" t="s">
        <v>10</v>
      </c>
      <c r="C5" s="18" t="s">
        <v>27</v>
      </c>
      <c r="D5" s="34" t="s">
        <v>15</v>
      </c>
      <c r="E5" s="29">
        <v>8472461</v>
      </c>
      <c r="F5" s="29">
        <v>8472461</v>
      </c>
      <c r="G5" s="12"/>
      <c r="H5" s="12"/>
      <c r="I5" s="12"/>
      <c r="J5" s="29">
        <v>8472461</v>
      </c>
      <c r="K5" s="29"/>
    </row>
    <row r="6" spans="1:11" s="2" customFormat="1" ht="195" customHeight="1">
      <c r="B6" s="4" t="s">
        <v>12</v>
      </c>
      <c r="C6" s="18" t="s">
        <v>22</v>
      </c>
      <c r="D6" s="34" t="s">
        <v>23</v>
      </c>
      <c r="E6" s="29">
        <v>-6680000</v>
      </c>
      <c r="F6" s="29">
        <f>E6</f>
        <v>-6680000</v>
      </c>
      <c r="G6" s="12"/>
      <c r="H6" s="12"/>
      <c r="I6" s="12"/>
      <c r="J6" s="29">
        <f>E6</f>
        <v>-6680000</v>
      </c>
      <c r="K6" s="29"/>
    </row>
    <row r="7" spans="1:11" s="2" customFormat="1" ht="57.75" customHeight="1">
      <c r="B7" s="52" t="s">
        <v>41</v>
      </c>
      <c r="C7" s="53"/>
      <c r="D7" s="53"/>
      <c r="E7" s="53"/>
      <c r="F7" s="53"/>
      <c r="G7" s="53"/>
      <c r="H7" s="53"/>
      <c r="I7" s="53"/>
      <c r="J7" s="53"/>
      <c r="K7" s="54"/>
    </row>
    <row r="8" spans="1:11" s="2" customFormat="1" ht="266.25" customHeight="1">
      <c r="B8" s="4"/>
      <c r="C8" s="18" t="s">
        <v>42</v>
      </c>
      <c r="D8" s="34" t="s">
        <v>43</v>
      </c>
      <c r="E8" s="29">
        <f>99802+999</f>
        <v>100801</v>
      </c>
      <c r="F8" s="29">
        <f>E8</f>
        <v>100801</v>
      </c>
      <c r="G8" s="12"/>
      <c r="H8" s="12"/>
      <c r="I8" s="12"/>
      <c r="J8" s="29">
        <f>E8</f>
        <v>100801</v>
      </c>
      <c r="K8" s="29"/>
    </row>
    <row r="9" spans="1:11" s="5" customFormat="1" ht="50.25" customHeight="1">
      <c r="B9" s="48" t="s">
        <v>16</v>
      </c>
      <c r="C9" s="49"/>
      <c r="D9" s="49"/>
      <c r="E9" s="49"/>
      <c r="F9" s="49"/>
      <c r="G9" s="49"/>
      <c r="H9" s="49"/>
      <c r="I9" s="49"/>
      <c r="J9" s="49"/>
      <c r="K9" s="50"/>
    </row>
    <row r="10" spans="1:11" s="5" customFormat="1" ht="93.75" customHeight="1">
      <c r="B10" s="6" t="s">
        <v>14</v>
      </c>
      <c r="C10" s="19" t="s">
        <v>17</v>
      </c>
      <c r="D10" s="24" t="s">
        <v>18</v>
      </c>
      <c r="E10" s="15">
        <f>F10</f>
        <v>263474</v>
      </c>
      <c r="F10" s="13">
        <f>254174+1800+7500</f>
        <v>263474</v>
      </c>
      <c r="G10" s="14"/>
      <c r="H10" s="14"/>
      <c r="I10" s="14"/>
      <c r="J10" s="13">
        <f>254174+1800+7500</f>
        <v>263474</v>
      </c>
      <c r="K10" s="13"/>
    </row>
    <row r="11" spans="1:11" s="5" customFormat="1" ht="207" customHeight="1">
      <c r="B11" s="32" t="s">
        <v>7</v>
      </c>
      <c r="C11" s="19" t="s">
        <v>19</v>
      </c>
      <c r="D11" s="24" t="s">
        <v>36</v>
      </c>
      <c r="E11" s="15">
        <f>85000+20000+280000</f>
        <v>385000</v>
      </c>
      <c r="F11" s="30">
        <f>E11</f>
        <v>385000</v>
      </c>
      <c r="G11" s="14"/>
      <c r="H11" s="14"/>
      <c r="I11" s="14"/>
      <c r="J11" s="30">
        <f>E11</f>
        <v>385000</v>
      </c>
      <c r="K11" s="30"/>
    </row>
    <row r="12" spans="1:11" s="5" customFormat="1" ht="93.75" customHeight="1">
      <c r="B12" s="32" t="s">
        <v>8</v>
      </c>
      <c r="C12" s="19" t="s">
        <v>20</v>
      </c>
      <c r="D12" s="24" t="s">
        <v>21</v>
      </c>
      <c r="E12" s="15">
        <v>332300</v>
      </c>
      <c r="F12" s="30">
        <v>332300</v>
      </c>
      <c r="G12" s="14"/>
      <c r="H12" s="14"/>
      <c r="I12" s="14"/>
      <c r="J12" s="30">
        <v>332300</v>
      </c>
      <c r="K12" s="30"/>
    </row>
    <row r="13" spans="1:11" s="5" customFormat="1" ht="93.75" customHeight="1">
      <c r="B13" s="32" t="s">
        <v>13</v>
      </c>
      <c r="C13" s="19" t="s">
        <v>24</v>
      </c>
      <c r="D13" s="24" t="s">
        <v>25</v>
      </c>
      <c r="E13" s="15" t="s">
        <v>26</v>
      </c>
      <c r="F13" s="30" t="str">
        <f>E13</f>
        <v>( +-) 4 000</v>
      </c>
      <c r="G13" s="14"/>
      <c r="H13" s="14"/>
      <c r="I13" s="14"/>
      <c r="J13" s="30" t="str">
        <f>E13</f>
        <v>( +-) 4 000</v>
      </c>
      <c r="K13" s="30"/>
    </row>
    <row r="14" spans="1:11" s="5" customFormat="1" ht="135.75" customHeight="1">
      <c r="B14" s="32" t="s">
        <v>9</v>
      </c>
      <c r="C14" s="19" t="s">
        <v>29</v>
      </c>
      <c r="D14" s="24" t="s">
        <v>30</v>
      </c>
      <c r="E14" s="15" t="s">
        <v>31</v>
      </c>
      <c r="F14" s="13" t="str">
        <f>E14</f>
        <v>( +-)130 000</v>
      </c>
      <c r="G14" s="14"/>
      <c r="H14" s="14"/>
      <c r="I14" s="14"/>
      <c r="J14" s="13" t="str">
        <f>E14</f>
        <v>( +-)130 000</v>
      </c>
      <c r="K14" s="13"/>
    </row>
    <row r="15" spans="1:11" s="5" customFormat="1" ht="138.75" customHeight="1">
      <c r="A15" s="33"/>
      <c r="B15" s="6" t="s">
        <v>28</v>
      </c>
      <c r="C15" s="19" t="s">
        <v>33</v>
      </c>
      <c r="D15" s="23" t="s">
        <v>46</v>
      </c>
      <c r="E15" s="29" t="s">
        <v>34</v>
      </c>
      <c r="F15" s="13" t="str">
        <f>E15</f>
        <v>( +-)20 600</v>
      </c>
      <c r="G15" s="14"/>
      <c r="H15" s="14"/>
      <c r="I15" s="14"/>
      <c r="J15" s="13" t="str">
        <f>E15</f>
        <v>( +-)20 600</v>
      </c>
      <c r="K15" s="13"/>
    </row>
    <row r="16" spans="1:11" ht="206.25" customHeight="1">
      <c r="A16" s="26"/>
      <c r="B16" s="21" t="s">
        <v>32</v>
      </c>
      <c r="C16" s="20" t="s">
        <v>37</v>
      </c>
      <c r="D16" s="25" t="s">
        <v>38</v>
      </c>
      <c r="E16" s="35">
        <v>-286960</v>
      </c>
      <c r="F16" s="36">
        <f>E16</f>
        <v>-286960</v>
      </c>
      <c r="G16" s="17"/>
      <c r="H16" s="17"/>
      <c r="I16" s="17"/>
      <c r="J16" s="36">
        <f>E16</f>
        <v>-286960</v>
      </c>
      <c r="K16" s="28"/>
    </row>
    <row r="17" spans="1:11" ht="108.75" customHeight="1">
      <c r="A17" s="26"/>
      <c r="B17" s="16">
        <v>8</v>
      </c>
      <c r="C17" s="20" t="s">
        <v>45</v>
      </c>
      <c r="D17" s="25" t="s">
        <v>39</v>
      </c>
      <c r="E17" s="11">
        <v>-693814</v>
      </c>
      <c r="F17" s="29">
        <f>E17</f>
        <v>-693814</v>
      </c>
      <c r="G17" s="22"/>
      <c r="H17" s="22"/>
      <c r="I17" s="22"/>
      <c r="J17" s="29">
        <f>E17</f>
        <v>-693814</v>
      </c>
      <c r="K17" s="28"/>
    </row>
    <row r="18" spans="1:11" ht="55.5" customHeight="1">
      <c r="B18" s="55" t="s">
        <v>50</v>
      </c>
      <c r="C18" s="55"/>
      <c r="D18" s="55"/>
      <c r="E18" s="55"/>
      <c r="F18" s="55"/>
      <c r="G18" s="55"/>
      <c r="H18" s="55"/>
      <c r="I18" s="55"/>
      <c r="J18" s="55"/>
      <c r="K18" s="55"/>
    </row>
    <row r="19" spans="1:11" s="5" customFormat="1" ht="108.75" customHeight="1">
      <c r="B19" s="40">
        <v>1</v>
      </c>
      <c r="C19" s="41" t="s">
        <v>49</v>
      </c>
      <c r="D19" s="41" t="s">
        <v>52</v>
      </c>
      <c r="E19" s="42"/>
      <c r="F19" s="40"/>
      <c r="G19" s="40"/>
      <c r="H19" s="40"/>
      <c r="I19" s="40"/>
      <c r="J19" s="40"/>
      <c r="K19" s="42">
        <v>660000</v>
      </c>
    </row>
    <row r="20" spans="1:11" s="5" customFormat="1" ht="108.75" customHeight="1">
      <c r="B20" s="40">
        <v>2</v>
      </c>
      <c r="C20" s="41" t="s">
        <v>49</v>
      </c>
      <c r="D20" s="41" t="s">
        <v>47</v>
      </c>
      <c r="E20" s="42"/>
      <c r="F20" s="40"/>
      <c r="G20" s="40"/>
      <c r="H20" s="40"/>
      <c r="I20" s="40"/>
      <c r="J20" s="40"/>
      <c r="K20" s="42">
        <v>600000</v>
      </c>
    </row>
    <row r="21" spans="1:11" s="5" customFormat="1" ht="108.75" customHeight="1">
      <c r="B21" s="40">
        <v>3</v>
      </c>
      <c r="C21" s="41" t="s">
        <v>49</v>
      </c>
      <c r="D21" s="41" t="s">
        <v>48</v>
      </c>
      <c r="E21" s="42"/>
      <c r="F21" s="40"/>
      <c r="G21" s="40"/>
      <c r="H21" s="40"/>
      <c r="I21" s="40"/>
      <c r="J21" s="40"/>
      <c r="K21" s="42">
        <v>141302</v>
      </c>
    </row>
    <row r="22" spans="1:11" s="5" customFormat="1" ht="108.75" customHeight="1">
      <c r="B22" s="41">
        <v>4</v>
      </c>
      <c r="C22" s="41" t="s">
        <v>49</v>
      </c>
      <c r="D22" s="41" t="s">
        <v>51</v>
      </c>
      <c r="E22" s="42"/>
      <c r="F22" s="40"/>
      <c r="G22" s="40"/>
      <c r="H22" s="40"/>
      <c r="I22" s="40"/>
      <c r="J22" s="40"/>
      <c r="K22" s="42">
        <v>195000</v>
      </c>
    </row>
    <row r="23" spans="1:11" ht="103.5" customHeight="1">
      <c r="B23" s="43">
        <v>5</v>
      </c>
      <c r="C23" s="41" t="s">
        <v>49</v>
      </c>
      <c r="D23" s="45" t="s">
        <v>53</v>
      </c>
      <c r="E23" s="44"/>
      <c r="F23" s="26"/>
      <c r="G23" s="26"/>
      <c r="H23" s="26"/>
      <c r="I23" s="26"/>
      <c r="J23" s="26"/>
      <c r="K23" s="44">
        <v>85000</v>
      </c>
    </row>
    <row r="24" spans="1:11" ht="70.5" customHeight="1">
      <c r="B24" s="47" t="s">
        <v>54</v>
      </c>
      <c r="C24" s="47"/>
      <c r="D24" s="47"/>
      <c r="E24" s="44"/>
      <c r="F24" s="46"/>
      <c r="G24" s="46"/>
      <c r="H24" s="46"/>
      <c r="I24" s="46"/>
      <c r="J24" s="46"/>
      <c r="K24" s="44">
        <f>K19+K20+K21+K22+K23</f>
        <v>1681302</v>
      </c>
    </row>
  </sheetData>
  <mergeCells count="6">
    <mergeCell ref="B24:D24"/>
    <mergeCell ref="B9:K9"/>
    <mergeCell ref="B1:K1"/>
    <mergeCell ref="B4:K4"/>
    <mergeCell ref="B7:K7"/>
    <mergeCell ref="B18:K18"/>
  </mergeCells>
  <pageMargins left="0.36" right="0" top="0" bottom="0.23622047244094491" header="0" footer="0.23622047244094491"/>
  <pageSetup paperSize="9" scale="3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Finance</cp:lastModifiedBy>
  <cp:lastPrinted>2018-11-30T10:09:05Z</cp:lastPrinted>
  <dcterms:created xsi:type="dcterms:W3CDTF">2018-03-12T13:27:15Z</dcterms:created>
  <dcterms:modified xsi:type="dcterms:W3CDTF">2018-11-30T14:31:44Z</dcterms:modified>
</cp:coreProperties>
</file>